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4 TRIMESTRE 4\ESTADOS FINANCIEROS\1 PODER EJECUTIVO\LDF\"/>
    </mc:Choice>
  </mc:AlternateContent>
  <xr:revisionPtr revIDLastSave="0" documentId="8_{8FA803EC-6E85-4B62-851A-85B235096A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GRESOS" sheetId="4" r:id="rId1"/>
  </sheets>
  <definedNames>
    <definedName name="_xlnm._FilterDatabase" localSheetId="0" hidden="1">INGRESOS!$A$70:$G$83</definedName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E77" i="4" l="1"/>
  <c r="E70" i="4"/>
  <c r="E33" i="4"/>
  <c r="E47" i="4" s="1"/>
  <c r="F14" i="4" l="1"/>
  <c r="F15" i="4"/>
  <c r="F16" i="4"/>
  <c r="F17" i="4"/>
  <c r="F18" i="4"/>
  <c r="F19" i="4"/>
  <c r="F13" i="4"/>
  <c r="F36" i="4"/>
  <c r="F32" i="4"/>
  <c r="F31" i="4"/>
  <c r="F30" i="4"/>
  <c r="F29" i="4"/>
  <c r="F28" i="4"/>
  <c r="F27" i="4"/>
  <c r="F26" i="4"/>
  <c r="F25" i="4"/>
  <c r="F24" i="4"/>
  <c r="F23" i="4"/>
  <c r="F22" i="4"/>
  <c r="B70" i="4" l="1"/>
  <c r="G45" i="4" l="1"/>
  <c r="F83" i="4" l="1"/>
  <c r="F81" i="4"/>
  <c r="F78" i="4"/>
  <c r="F75" i="4"/>
  <c r="F65" i="4"/>
  <c r="F66" i="4"/>
  <c r="F68" i="4"/>
  <c r="F38" i="4" l="1"/>
  <c r="G38" i="4" s="1"/>
  <c r="F37" i="4"/>
  <c r="G37" i="4" s="1"/>
  <c r="G36" i="4"/>
  <c r="F39" i="4"/>
  <c r="G39" i="4" s="1"/>
  <c r="B77" i="4" l="1"/>
  <c r="D13" i="4" l="1"/>
  <c r="E87" i="4" l="1"/>
  <c r="E82" i="4"/>
  <c r="E52" i="4" l="1"/>
  <c r="E85" i="4" l="1"/>
  <c r="E91" i="4" s="1"/>
  <c r="B20" i="4"/>
  <c r="B52" i="4" l="1"/>
  <c r="B33" i="4"/>
  <c r="B47" i="4" s="1"/>
  <c r="F88" i="4" l="1"/>
  <c r="G88" i="4" s="1"/>
  <c r="D88" i="4"/>
  <c r="C87" i="4" l="1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41" i="4"/>
  <c r="F40" i="4"/>
  <c r="C33" i="4"/>
  <c r="D36" i="4"/>
  <c r="G32" i="4"/>
  <c r="G31" i="4"/>
  <c r="D31" i="4"/>
  <c r="G30" i="4"/>
  <c r="G28" i="4" l="1"/>
  <c r="G29" i="4"/>
  <c r="G18" i="4"/>
  <c r="F35" i="4"/>
  <c r="F33" i="4" l="1"/>
  <c r="G35" i="4"/>
  <c r="G33" i="4" s="1"/>
  <c r="G27" i="4"/>
  <c r="F70" i="4"/>
  <c r="F64" i="4"/>
  <c r="F62" i="4"/>
  <c r="F60" i="4"/>
  <c r="F58" i="4"/>
  <c r="F56" i="4"/>
  <c r="G56" i="4" s="1"/>
  <c r="F54" i="4"/>
  <c r="G54" i="4" s="1"/>
  <c r="G23" i="4"/>
  <c r="G22" i="4"/>
  <c r="G13" i="4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47" i="4" l="1"/>
  <c r="G49" i="4" s="1"/>
  <c r="G85" i="4"/>
  <c r="D20" i="4"/>
  <c r="D33" i="4"/>
  <c r="C91" i="4"/>
  <c r="D47" i="4"/>
  <c r="D77" i="4"/>
  <c r="D70" i="4"/>
  <c r="D85" i="4"/>
  <c r="F47" i="4"/>
  <c r="F91" i="4" s="1"/>
  <c r="G91" i="4" s="1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<sst xmlns="http://schemas.openxmlformats.org/spreadsheetml/2006/main" count="78" uniqueCount="78">
  <si>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</si>
  <si>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</si>
  <si>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</si>
  <si>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</si>
  <si>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</si>
  <si>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</si>
  <si>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</si>
  <si>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</si>
  <si>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</si>
  <si>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</si>
  <si>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</si>
  <si>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</si>
  <si>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</si>
  <si>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</si>
  <si>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</si>
  <si>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</si>
  <si>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</si>
  <si>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</si>
  <si>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</si>
  <si>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</si>
  <si>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</si>
  <si>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</si>
  <si>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</si>
  <si>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</si>
  <si>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</si>
  <si>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</si>
  <si>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</si>
  <si>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</si>
  <si>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</si>
  <si>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</si>
  <si>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</si>
  <si>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</si>
  <si>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</si>
  <si>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</si>
  <si>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</si>
  <si>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</si>
  <si>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</si>
  <si>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</si>
  <si>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</si>
  <si>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</si>
  <si>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</si>
  <si>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</si>
  <si>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</si>
  <si>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</si>
  <si>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</si>
  <si>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</si>
  <si>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</si>
  <si>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</si>
  <si>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</si>
  <si>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</si>
  <si>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</si>
  <si>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</si>
  <si>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</si>
  <si>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</si>
  <si>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</si>
  <si>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</si>
  <si>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</si>
  <si>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</si>
  <si>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</si>
  <si>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</si>
  <si>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</si>
  <si>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</si>
  <si>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</si>
  <si>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</si>
  <si>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</si>
  <si>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</si>
  <si>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</si>
  <si>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</si>
  <si>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</si>
  <si>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</si>
  <si>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</si>
  <si>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</si>
  <si>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</si>
  <si>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</si>
  <si>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</si>
  <si>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</si>
  <si>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diciembre de 2023</t>
  </si>
  <si>
    <t>PODER EJECUTIVO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</si>
</sst>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3" fontId="0" fillId="0" borderId="0" xfId="0" applyNumberFormat="1"/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3" fontId="0" fillId="0" borderId="0" xfId="28" applyFont="1"/>
    <xf numFmtId="43" fontId="13" fillId="0" borderId="0" xfId="28" applyFont="1"/>
    <xf numFmtId="43" fontId="0" fillId="0" borderId="0" xfId="28" applyFont="1" applyFill="1"/>
    <xf numFmtId="0" fontId="5" fillId="0" borderId="17" xfId="0" applyFont="1" applyBorder="1" applyAlignment="1">
      <alignment horizontal="left" vertical="center" wrapText="1" indent="5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justify" vertical="center" wrapText="1"/>
    </xf>
    <xf numFmtId="164" fontId="6" fillId="0" borderId="6" xfId="0" applyNumberFormat="1" applyFont="1" applyFill="1" applyBorder="1" applyAlignment="1">
      <alignment horizontal="justify" vertical="center" wrapText="1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895350</xdr:colOff>
      <xdr:row>2</xdr:row>
      <xdr:rowOff>180975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101"/>
  <sheetViews>
    <sheetView showGridLines="0" tabSelected="1" view="pageBreakPreview" zoomScale="115" zoomScaleNormal="86" zoomScaleSheetLayoutView="115" workbookViewId="0">
      <selection activeCell="A6" sqref="A6:G6"/>
    </sheetView>
  </sheetViews>
  <sheetFormatPr baseColWidth="10" defaultColWidth="11.42578125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customWidth="1"/>
    <col min="5" max="5" width="15.42578125" customWidth="1"/>
    <col min="6" max="7" width="13.7109375" customWidth="1"/>
    <col min="8" max="8" width="15.140625" bestFit="1" customWidth="1"/>
    <col min="9" max="9" width="11.42578125" style="30"/>
  </cols>
  <sheetData>
    <row r="1" spans="1:9" ht="18.75" x14ac:dyDescent="0.3">
      <c r="A1" s="19" t="s">
        <v>70</v>
      </c>
    </row>
    <row r="2" spans="1:9" ht="18.75" x14ac:dyDescent="0.3">
      <c r="A2" s="15"/>
    </row>
    <row r="3" spans="1:9" ht="18.75" x14ac:dyDescent="0.3">
      <c r="A3" s="15"/>
    </row>
    <row r="4" spans="1:9" ht="9" customHeight="1" thickBot="1" x14ac:dyDescent="0.35">
      <c r="A4" s="15"/>
    </row>
    <row r="5" spans="1:9" x14ac:dyDescent="0.25">
      <c r="A5" s="34" t="s">
        <v>77</v>
      </c>
      <c r="B5" s="35"/>
      <c r="C5" s="35"/>
      <c r="D5" s="35"/>
      <c r="E5" s="35"/>
      <c r="F5" s="35"/>
      <c r="G5" s="36"/>
    </row>
    <row r="6" spans="1:9" x14ac:dyDescent="0.25">
      <c r="A6" s="37" t="s">
        <v>18</v>
      </c>
      <c r="B6" s="38"/>
      <c r="C6" s="38"/>
      <c r="D6" s="38"/>
      <c r="E6" s="38"/>
      <c r="F6" s="38"/>
      <c r="G6" s="39"/>
    </row>
    <row r="7" spans="1:9" x14ac:dyDescent="0.25">
      <c r="A7" s="37" t="s">
        <v>76</v>
      </c>
      <c r="B7" s="38"/>
      <c r="C7" s="38"/>
      <c r="D7" s="38"/>
      <c r="E7" s="38"/>
      <c r="F7" s="38"/>
      <c r="G7" s="39"/>
    </row>
    <row r="8" spans="1:9" ht="15.75" thickBot="1" x14ac:dyDescent="0.3">
      <c r="A8" s="40" t="s">
        <v>0</v>
      </c>
      <c r="B8" s="41"/>
      <c r="C8" s="41"/>
      <c r="D8" s="41"/>
      <c r="E8" s="41"/>
      <c r="F8" s="41"/>
      <c r="G8" s="42"/>
    </row>
    <row r="9" spans="1:9" ht="15.75" thickBot="1" x14ac:dyDescent="0.3">
      <c r="A9" s="43" t="s">
        <v>17</v>
      </c>
      <c r="B9" s="47" t="s">
        <v>25</v>
      </c>
      <c r="C9" s="48"/>
      <c r="D9" s="48"/>
      <c r="E9" s="48"/>
      <c r="F9" s="49"/>
      <c r="G9" s="45" t="s">
        <v>24</v>
      </c>
    </row>
    <row r="10" spans="1:9" s="12" customFormat="1" ht="40.5" customHeight="1" thickBot="1" x14ac:dyDescent="0.25">
      <c r="A10" s="44"/>
      <c r="B10" s="10" t="s">
        <v>19</v>
      </c>
      <c r="C10" s="11" t="s">
        <v>20</v>
      </c>
      <c r="D10" s="11" t="s">
        <v>21</v>
      </c>
      <c r="E10" s="16" t="s">
        <v>22</v>
      </c>
      <c r="F10" s="16" t="s">
        <v>23</v>
      </c>
      <c r="G10" s="46"/>
      <c r="I10" s="31"/>
    </row>
    <row r="11" spans="1:9" ht="4.5" customHeight="1" x14ac:dyDescent="0.25">
      <c r="A11" s="27"/>
      <c r="B11" s="28"/>
      <c r="C11" s="28"/>
      <c r="D11" s="28"/>
      <c r="E11" s="28"/>
      <c r="F11" s="28"/>
      <c r="G11" s="28"/>
    </row>
    <row r="12" spans="1:9" x14ac:dyDescent="0.25">
      <c r="A12" s="2" t="s">
        <v>47</v>
      </c>
      <c r="B12" s="20"/>
      <c r="C12" s="20"/>
      <c r="D12" s="20"/>
      <c r="E12" s="20"/>
      <c r="F12" s="20"/>
      <c r="G12" s="20"/>
    </row>
    <row r="13" spans="1:9" ht="11.25" customHeight="1" x14ac:dyDescent="0.25">
      <c r="A13" s="4" t="s">
        <v>11</v>
      </c>
      <c r="B13" s="21">
        <v>1659397543</v>
      </c>
      <c r="C13" s="21">
        <v>0</v>
      </c>
      <c r="D13" s="21">
        <f>B13+C13</f>
        <v>1659397543</v>
      </c>
      <c r="E13" s="21">
        <v>1846163237</v>
      </c>
      <c r="F13" s="21">
        <f>E13</f>
        <v>1846163237</v>
      </c>
      <c r="G13" s="21">
        <f>F13-B13</f>
        <v>186765694</v>
      </c>
      <c r="H13" s="22"/>
      <c r="I13" s="32"/>
    </row>
    <row r="14" spans="1:9" ht="11.25" customHeight="1" x14ac:dyDescent="0.25">
      <c r="A14" s="4" t="s">
        <v>12</v>
      </c>
      <c r="B14" s="21">
        <v>0</v>
      </c>
      <c r="C14" s="21">
        <v>0</v>
      </c>
      <c r="D14" s="21">
        <f t="shared" ref="D14:D19" si="0">B14+C14</f>
        <v>0</v>
      </c>
      <c r="E14" s="21">
        <v>0</v>
      </c>
      <c r="F14" s="21">
        <f t="shared" ref="F14:F19" si="1">E14</f>
        <v>0</v>
      </c>
      <c r="G14" s="21">
        <f t="shared" ref="G14:G76" si="2">F14-B14</f>
        <v>0</v>
      </c>
      <c r="H14" s="22"/>
      <c r="I14" s="32"/>
    </row>
    <row r="15" spans="1:9" ht="11.25" customHeight="1" x14ac:dyDescent="0.25">
      <c r="A15" s="4" t="s">
        <v>5</v>
      </c>
      <c r="B15" s="21">
        <v>0</v>
      </c>
      <c r="C15" s="21">
        <v>0</v>
      </c>
      <c r="D15" s="21">
        <f t="shared" si="0"/>
        <v>0</v>
      </c>
      <c r="E15" s="21">
        <v>0</v>
      </c>
      <c r="F15" s="21">
        <f t="shared" si="1"/>
        <v>0</v>
      </c>
      <c r="G15" s="21">
        <f t="shared" si="2"/>
        <v>0</v>
      </c>
      <c r="H15" s="22"/>
      <c r="I15" s="32"/>
    </row>
    <row r="16" spans="1:9" ht="11.25" customHeight="1" x14ac:dyDescent="0.25">
      <c r="A16" s="4" t="s">
        <v>6</v>
      </c>
      <c r="B16" s="21">
        <v>1882343738</v>
      </c>
      <c r="C16" s="21">
        <v>0</v>
      </c>
      <c r="D16" s="21">
        <f t="shared" si="0"/>
        <v>1882343738</v>
      </c>
      <c r="E16" s="21">
        <v>2250191609.2129998</v>
      </c>
      <c r="F16" s="21">
        <f t="shared" si="1"/>
        <v>2250191609.2129998</v>
      </c>
      <c r="G16" s="21">
        <f>F16-B16</f>
        <v>367847871.21299982</v>
      </c>
      <c r="H16" s="22"/>
      <c r="I16" s="32"/>
    </row>
    <row r="17" spans="1:9" ht="11.25" customHeight="1" x14ac:dyDescent="0.25">
      <c r="A17" s="4" t="s">
        <v>13</v>
      </c>
      <c r="B17" s="21">
        <v>120749722</v>
      </c>
      <c r="C17" s="21">
        <v>0</v>
      </c>
      <c r="D17" s="21">
        <f t="shared" si="0"/>
        <v>120749722</v>
      </c>
      <c r="E17" s="21">
        <v>601268083.20999992</v>
      </c>
      <c r="F17" s="21">
        <f t="shared" si="1"/>
        <v>601268083.20999992</v>
      </c>
      <c r="G17" s="21">
        <f>F17-B17</f>
        <v>480518361.20999992</v>
      </c>
      <c r="H17" s="22"/>
      <c r="I17" s="32"/>
    </row>
    <row r="18" spans="1:9" ht="11.25" customHeight="1" x14ac:dyDescent="0.25">
      <c r="A18" s="4" t="s">
        <v>14</v>
      </c>
      <c r="B18" s="21">
        <v>18547471</v>
      </c>
      <c r="C18" s="21">
        <v>0</v>
      </c>
      <c r="D18" s="21">
        <f t="shared" si="0"/>
        <v>18547471</v>
      </c>
      <c r="E18" s="21">
        <v>352780906.20999998</v>
      </c>
      <c r="F18" s="21">
        <f t="shared" si="1"/>
        <v>352780906.20999998</v>
      </c>
      <c r="G18" s="21">
        <f>F18-B18</f>
        <v>334233435.20999998</v>
      </c>
      <c r="H18" s="22"/>
      <c r="I18" s="32"/>
    </row>
    <row r="19" spans="1:9" ht="11.25" customHeight="1" x14ac:dyDescent="0.25">
      <c r="A19" s="4" t="s">
        <v>7</v>
      </c>
      <c r="B19" s="20">
        <v>0</v>
      </c>
      <c r="C19" s="20">
        <v>0</v>
      </c>
      <c r="D19" s="20">
        <f t="shared" si="0"/>
        <v>0</v>
      </c>
      <c r="E19" s="21">
        <v>0</v>
      </c>
      <c r="F19" s="21">
        <f t="shared" si="1"/>
        <v>0</v>
      </c>
      <c r="G19" s="21">
        <f t="shared" si="2"/>
        <v>0</v>
      </c>
      <c r="H19" s="22"/>
      <c r="I19" s="32"/>
    </row>
    <row r="20" spans="1:9" ht="11.25" customHeight="1" x14ac:dyDescent="0.25">
      <c r="A20" s="4" t="s">
        <v>8</v>
      </c>
      <c r="B20" s="20">
        <f>B22+B23+B24+B25+B26+B27+B28+B29+B30+B31+B32</f>
        <v>29888864641</v>
      </c>
      <c r="C20" s="20">
        <f t="shared" ref="C20" si="3">C22+C23+C24+C25+C26+C27+C28+C29+C30+C31+C32</f>
        <v>0</v>
      </c>
      <c r="D20" s="20">
        <f>D22+D23+D24+D25+D26+D27+D28+D29+D30+D31+D32</f>
        <v>29888864641</v>
      </c>
      <c r="E20" s="20">
        <f>E22+E23+E24+E25+E26+E27+E28+E29+E30+E31+E32</f>
        <v>30872520424</v>
      </c>
      <c r="F20" s="20">
        <f>F22+F23+F24+F25+F26+F27+F28+F29+F30+F31+F32</f>
        <v>30872520424</v>
      </c>
      <c r="G20" s="20">
        <f>G22+G23+G24+G25+G26+G27+G28+G29+G30+G31+G32</f>
        <v>983655783</v>
      </c>
      <c r="H20" s="22"/>
      <c r="I20" s="32"/>
    </row>
    <row r="21" spans="1:9" ht="11.25" customHeight="1" x14ac:dyDescent="0.25">
      <c r="A21" s="4" t="s">
        <v>26</v>
      </c>
      <c r="B21" s="21"/>
      <c r="C21" s="21"/>
      <c r="D21" s="21"/>
      <c r="E21" s="21"/>
      <c r="F21" s="21"/>
      <c r="G21" s="21"/>
      <c r="H21" s="22"/>
      <c r="I21" s="32"/>
    </row>
    <row r="22" spans="1:9" ht="11.25" customHeight="1" x14ac:dyDescent="0.25">
      <c r="A22" s="17" t="s">
        <v>27</v>
      </c>
      <c r="B22" s="21">
        <v>23998223874</v>
      </c>
      <c r="C22" s="21">
        <v>0</v>
      </c>
      <c r="D22" s="21">
        <f t="shared" ref="D22:D85" si="4">B22+C22</f>
        <v>23998223874</v>
      </c>
      <c r="E22" s="21">
        <v>23459760183</v>
      </c>
      <c r="F22" s="21">
        <f t="shared" ref="F22:F32" si="5">E22</f>
        <v>23459760183</v>
      </c>
      <c r="G22" s="21">
        <f>F22-B22</f>
        <v>-538463691</v>
      </c>
      <c r="H22" s="22"/>
      <c r="I22" s="32"/>
    </row>
    <row r="23" spans="1:9" ht="11.25" customHeight="1" x14ac:dyDescent="0.25">
      <c r="A23" s="17" t="s">
        <v>28</v>
      </c>
      <c r="B23" s="21">
        <v>1712502571</v>
      </c>
      <c r="C23" s="21">
        <v>0</v>
      </c>
      <c r="D23" s="21">
        <f t="shared" si="4"/>
        <v>1712502571</v>
      </c>
      <c r="E23" s="21">
        <v>1640070077</v>
      </c>
      <c r="F23" s="21">
        <f t="shared" si="5"/>
        <v>1640070077</v>
      </c>
      <c r="G23" s="21">
        <f>F23-B23</f>
        <v>-72432494</v>
      </c>
      <c r="H23" s="22"/>
      <c r="I23" s="32"/>
    </row>
    <row r="24" spans="1:9" ht="11.25" customHeight="1" x14ac:dyDescent="0.25">
      <c r="A24" s="17" t="s">
        <v>29</v>
      </c>
      <c r="B24" s="21">
        <v>1289178724</v>
      </c>
      <c r="C24" s="21">
        <v>0</v>
      </c>
      <c r="D24" s="21">
        <f t="shared" si="4"/>
        <v>1289178724</v>
      </c>
      <c r="E24" s="21">
        <v>1214792480</v>
      </c>
      <c r="F24" s="21">
        <f t="shared" si="5"/>
        <v>1214792480</v>
      </c>
      <c r="G24" s="21">
        <f>F24-B24</f>
        <v>-74386244</v>
      </c>
      <c r="H24" s="22"/>
      <c r="I24" s="32"/>
    </row>
    <row r="25" spans="1:9" ht="11.25" customHeight="1" x14ac:dyDescent="0.25">
      <c r="A25" s="17" t="s">
        <v>30</v>
      </c>
      <c r="B25" s="21">
        <v>656156108</v>
      </c>
      <c r="C25" s="21">
        <v>0</v>
      </c>
      <c r="D25" s="21">
        <f t="shared" si="4"/>
        <v>656156108</v>
      </c>
      <c r="E25" s="21">
        <v>561067208</v>
      </c>
      <c r="F25" s="21">
        <f t="shared" si="5"/>
        <v>561067208</v>
      </c>
      <c r="G25" s="21">
        <f>F25-B25</f>
        <v>-95088900</v>
      </c>
      <c r="H25" s="22"/>
      <c r="I25" s="32"/>
    </row>
    <row r="26" spans="1:9" ht="17.45" customHeight="1" x14ac:dyDescent="0.25">
      <c r="A26" s="17" t="s">
        <v>31</v>
      </c>
      <c r="B26" s="21">
        <v>0</v>
      </c>
      <c r="C26" s="21">
        <v>0</v>
      </c>
      <c r="D26" s="21">
        <f t="shared" si="4"/>
        <v>0</v>
      </c>
      <c r="E26" s="21">
        <v>0</v>
      </c>
      <c r="F26" s="21">
        <f t="shared" si="5"/>
        <v>0</v>
      </c>
      <c r="G26" s="21">
        <f t="shared" si="2"/>
        <v>0</v>
      </c>
      <c r="H26" s="22"/>
      <c r="I26" s="32"/>
    </row>
    <row r="27" spans="1:9" ht="19.899999999999999" customHeight="1" x14ac:dyDescent="0.25">
      <c r="A27" s="17" t="s">
        <v>32</v>
      </c>
      <c r="B27" s="21">
        <v>328570015</v>
      </c>
      <c r="C27" s="21">
        <v>0</v>
      </c>
      <c r="D27" s="21">
        <f t="shared" si="4"/>
        <v>328570015</v>
      </c>
      <c r="E27" s="21">
        <v>312863520</v>
      </c>
      <c r="F27" s="21">
        <f t="shared" si="5"/>
        <v>312863520</v>
      </c>
      <c r="G27" s="21">
        <f>F27-B27</f>
        <v>-15706495</v>
      </c>
      <c r="H27" s="22"/>
      <c r="I27" s="32"/>
    </row>
    <row r="28" spans="1:9" ht="24" customHeight="1" x14ac:dyDescent="0.25">
      <c r="A28" s="17" t="s">
        <v>33</v>
      </c>
      <c r="B28" s="21">
        <v>0</v>
      </c>
      <c r="C28" s="21">
        <v>0</v>
      </c>
      <c r="D28" s="21">
        <f t="shared" si="4"/>
        <v>0</v>
      </c>
      <c r="E28" s="21">
        <v>0</v>
      </c>
      <c r="F28" s="21">
        <f t="shared" si="5"/>
        <v>0</v>
      </c>
      <c r="G28" s="21">
        <f t="shared" ref="G28:G29" si="6">F28-B28</f>
        <v>0</v>
      </c>
      <c r="H28" s="22"/>
      <c r="I28" s="32"/>
    </row>
    <row r="29" spans="1:9" x14ac:dyDescent="0.25">
      <c r="A29" s="17" t="s">
        <v>34</v>
      </c>
      <c r="B29" s="21">
        <v>0</v>
      </c>
      <c r="C29" s="21">
        <v>0</v>
      </c>
      <c r="D29" s="21">
        <f t="shared" si="4"/>
        <v>0</v>
      </c>
      <c r="E29" s="21">
        <v>0</v>
      </c>
      <c r="F29" s="21">
        <f t="shared" si="5"/>
        <v>0</v>
      </c>
      <c r="G29" s="21">
        <f t="shared" si="6"/>
        <v>0</v>
      </c>
      <c r="H29" s="22"/>
      <c r="I29" s="32"/>
    </row>
    <row r="30" spans="1:9" x14ac:dyDescent="0.25">
      <c r="A30" s="17" t="s">
        <v>35</v>
      </c>
      <c r="B30" s="21">
        <v>556751059</v>
      </c>
      <c r="C30" s="21">
        <v>0</v>
      </c>
      <c r="D30" s="21">
        <f t="shared" si="4"/>
        <v>556751059</v>
      </c>
      <c r="E30" s="21">
        <v>536703764</v>
      </c>
      <c r="F30" s="21">
        <f t="shared" si="5"/>
        <v>536703764</v>
      </c>
      <c r="G30" s="21">
        <f>F30-B30</f>
        <v>-20047295</v>
      </c>
      <c r="H30" s="22"/>
      <c r="I30" s="32"/>
    </row>
    <row r="31" spans="1:9" x14ac:dyDescent="0.25">
      <c r="A31" s="17" t="s">
        <v>36</v>
      </c>
      <c r="B31" s="21">
        <v>1347482290</v>
      </c>
      <c r="C31" s="21">
        <v>0</v>
      </c>
      <c r="D31" s="21">
        <f>B31+C31</f>
        <v>1347482290</v>
      </c>
      <c r="E31" s="21">
        <v>1333362968</v>
      </c>
      <c r="F31" s="21">
        <f t="shared" si="5"/>
        <v>1333362968</v>
      </c>
      <c r="G31" s="21">
        <f>F31-B31</f>
        <v>-14119322</v>
      </c>
      <c r="H31" s="22"/>
      <c r="I31" s="32"/>
    </row>
    <row r="32" spans="1:9" ht="22.5" x14ac:dyDescent="0.25">
      <c r="A32" s="17" t="s">
        <v>37</v>
      </c>
      <c r="B32" s="21">
        <v>0</v>
      </c>
      <c r="C32" s="21">
        <v>0</v>
      </c>
      <c r="D32" s="21">
        <f t="shared" si="4"/>
        <v>0</v>
      </c>
      <c r="E32" s="21">
        <v>1813900224</v>
      </c>
      <c r="F32" s="21">
        <f t="shared" si="5"/>
        <v>1813900224</v>
      </c>
      <c r="G32" s="21">
        <f>F32-B32</f>
        <v>1813900224</v>
      </c>
      <c r="H32" s="22"/>
      <c r="I32" s="32"/>
    </row>
    <row r="33" spans="1:9" ht="11.25" customHeight="1" x14ac:dyDescent="0.25">
      <c r="A33" s="4" t="s">
        <v>15</v>
      </c>
      <c r="B33" s="20">
        <f>B35+B36+B37+B38+B39</f>
        <v>395328640</v>
      </c>
      <c r="C33" s="20">
        <f t="shared" ref="C33:D33" si="7">C35+C36+C37+C38+C39</f>
        <v>0</v>
      </c>
      <c r="D33" s="20">
        <f t="shared" si="7"/>
        <v>395328640</v>
      </c>
      <c r="E33" s="20">
        <f>E35+E36+E37+E38+E39</f>
        <v>1694517397.51</v>
      </c>
      <c r="F33" s="20">
        <f>F35+F36+F37+F38+F39</f>
        <v>1694517397.51</v>
      </c>
      <c r="G33" s="20">
        <f>G35+G36+G37+G38+G39</f>
        <v>1299188757.51</v>
      </c>
      <c r="H33" s="22"/>
      <c r="I33" s="32"/>
    </row>
    <row r="34" spans="1:9" ht="11.25" customHeight="1" x14ac:dyDescent="0.25">
      <c r="A34" s="4" t="s">
        <v>38</v>
      </c>
      <c r="B34" s="21"/>
      <c r="C34" s="21"/>
      <c r="D34" s="21"/>
      <c r="E34" s="21"/>
      <c r="F34" s="21"/>
      <c r="G34" s="21">
        <f t="shared" si="2"/>
        <v>0</v>
      </c>
      <c r="H34" s="22"/>
      <c r="I34" s="32"/>
    </row>
    <row r="35" spans="1:9" ht="11.25" customHeight="1" x14ac:dyDescent="0.25">
      <c r="A35" s="17" t="s">
        <v>39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f t="shared" ref="F35:F41" si="8">E35</f>
        <v>0</v>
      </c>
      <c r="G35" s="21">
        <f>F35-B35</f>
        <v>0</v>
      </c>
      <c r="H35" s="22"/>
      <c r="I35" s="32"/>
    </row>
    <row r="36" spans="1:9" ht="11.25" customHeight="1" x14ac:dyDescent="0.25">
      <c r="A36" s="17" t="s">
        <v>40</v>
      </c>
      <c r="B36" s="21">
        <v>39862125</v>
      </c>
      <c r="C36" s="21">
        <v>0</v>
      </c>
      <c r="D36" s="21">
        <f>B36+C36</f>
        <v>39862125</v>
      </c>
      <c r="E36" s="21">
        <v>39862128</v>
      </c>
      <c r="F36" s="21">
        <f t="shared" si="8"/>
        <v>39862128</v>
      </c>
      <c r="G36" s="21">
        <f>F36-B36</f>
        <v>3</v>
      </c>
      <c r="H36" s="22"/>
      <c r="I36" s="32"/>
    </row>
    <row r="37" spans="1:9" ht="15" customHeight="1" x14ac:dyDescent="0.25">
      <c r="A37" s="17" t="s">
        <v>41</v>
      </c>
      <c r="B37" s="21">
        <v>161493010</v>
      </c>
      <c r="C37" s="21">
        <v>0</v>
      </c>
      <c r="D37" s="21">
        <f t="shared" si="4"/>
        <v>161493010</v>
      </c>
      <c r="E37" s="21">
        <v>229478021</v>
      </c>
      <c r="F37" s="21">
        <f t="shared" si="8"/>
        <v>229478021</v>
      </c>
      <c r="G37" s="21">
        <f>F37-B37</f>
        <v>67985011</v>
      </c>
      <c r="H37" s="22"/>
      <c r="I37" s="32"/>
    </row>
    <row r="38" spans="1:9" ht="18" customHeight="1" x14ac:dyDescent="0.25">
      <c r="A38" s="17" t="s">
        <v>42</v>
      </c>
      <c r="B38" s="21">
        <v>5775620</v>
      </c>
      <c r="C38" s="21">
        <v>0</v>
      </c>
      <c r="D38" s="21">
        <f t="shared" si="4"/>
        <v>5775620</v>
      </c>
      <c r="E38" s="21">
        <v>9576714</v>
      </c>
      <c r="F38" s="21">
        <f t="shared" si="8"/>
        <v>9576714</v>
      </c>
      <c r="G38" s="21">
        <f>F38-B38</f>
        <v>3801094</v>
      </c>
      <c r="H38" s="22"/>
      <c r="I38" s="32"/>
    </row>
    <row r="39" spans="1:9" ht="11.25" customHeight="1" x14ac:dyDescent="0.25">
      <c r="A39" s="17" t="s">
        <v>43</v>
      </c>
      <c r="B39" s="21">
        <v>188197885</v>
      </c>
      <c r="C39" s="21">
        <v>0</v>
      </c>
      <c r="D39" s="21">
        <f>B39+C39</f>
        <v>188197885</v>
      </c>
      <c r="E39" s="21">
        <v>1415600534.51</v>
      </c>
      <c r="F39" s="21">
        <f t="shared" si="8"/>
        <v>1415600534.51</v>
      </c>
      <c r="G39" s="21">
        <f>F39-B39</f>
        <v>1227402649.51</v>
      </c>
      <c r="H39" s="22"/>
      <c r="I39" s="32"/>
    </row>
    <row r="40" spans="1:9" ht="11.25" customHeight="1" x14ac:dyDescent="0.25">
      <c r="A40" s="4" t="s">
        <v>75</v>
      </c>
      <c r="B40" s="21">
        <v>0</v>
      </c>
      <c r="C40" s="21">
        <v>0</v>
      </c>
      <c r="D40" s="21">
        <f t="shared" si="4"/>
        <v>0</v>
      </c>
      <c r="E40" s="21">
        <v>0</v>
      </c>
      <c r="F40" s="21">
        <f t="shared" si="8"/>
        <v>0</v>
      </c>
      <c r="G40" s="21">
        <f t="shared" si="2"/>
        <v>0</v>
      </c>
      <c r="H40" s="22"/>
      <c r="I40" s="32"/>
    </row>
    <row r="41" spans="1:9" ht="11.25" customHeight="1" x14ac:dyDescent="0.25">
      <c r="A41" s="4" t="s">
        <v>16</v>
      </c>
      <c r="B41" s="21">
        <v>0</v>
      </c>
      <c r="C41" s="21">
        <v>0</v>
      </c>
      <c r="D41" s="21">
        <f t="shared" si="4"/>
        <v>0</v>
      </c>
      <c r="E41" s="21">
        <v>0</v>
      </c>
      <c r="F41" s="21">
        <f t="shared" si="8"/>
        <v>0</v>
      </c>
      <c r="G41" s="21">
        <f t="shared" si="2"/>
        <v>0</v>
      </c>
      <c r="H41" s="22"/>
      <c r="I41" s="32"/>
    </row>
    <row r="42" spans="1:9" ht="11.25" customHeight="1" x14ac:dyDescent="0.25">
      <c r="A42" s="17" t="s">
        <v>44</v>
      </c>
      <c r="B42" s="21">
        <v>0</v>
      </c>
      <c r="C42" s="21">
        <v>0</v>
      </c>
      <c r="D42" s="21">
        <f t="shared" si="4"/>
        <v>0</v>
      </c>
      <c r="E42" s="21">
        <v>0</v>
      </c>
      <c r="F42" s="21">
        <v>0</v>
      </c>
      <c r="G42" s="21">
        <f t="shared" si="2"/>
        <v>0</v>
      </c>
      <c r="H42" s="22"/>
      <c r="I42" s="32"/>
    </row>
    <row r="43" spans="1:9" x14ac:dyDescent="0.25">
      <c r="A43" s="4" t="s">
        <v>74</v>
      </c>
      <c r="B43" s="21">
        <v>0</v>
      </c>
      <c r="C43" s="21">
        <v>0</v>
      </c>
      <c r="D43" s="21">
        <f t="shared" si="4"/>
        <v>0</v>
      </c>
      <c r="E43" s="21">
        <v>0</v>
      </c>
      <c r="F43" s="21">
        <f t="shared" ref="F43" si="9">F44+F45</f>
        <v>0</v>
      </c>
      <c r="G43" s="21">
        <f t="shared" si="2"/>
        <v>0</v>
      </c>
      <c r="H43" s="22"/>
      <c r="I43" s="32"/>
    </row>
    <row r="44" spans="1:9" x14ac:dyDescent="0.25">
      <c r="A44" s="17" t="s">
        <v>45</v>
      </c>
      <c r="B44" s="21">
        <v>0</v>
      </c>
      <c r="C44" s="21">
        <v>0</v>
      </c>
      <c r="D44" s="21">
        <f t="shared" si="4"/>
        <v>0</v>
      </c>
      <c r="E44" s="21">
        <v>0</v>
      </c>
      <c r="F44" s="21">
        <v>0</v>
      </c>
      <c r="G44" s="21">
        <f t="shared" si="2"/>
        <v>0</v>
      </c>
      <c r="H44" s="22"/>
      <c r="I44" s="32"/>
    </row>
    <row r="45" spans="1:9" x14ac:dyDescent="0.25">
      <c r="A45" s="17" t="s">
        <v>46</v>
      </c>
      <c r="B45" s="21">
        <v>0</v>
      </c>
      <c r="C45" s="21">
        <v>0</v>
      </c>
      <c r="D45" s="21">
        <f t="shared" si="4"/>
        <v>0</v>
      </c>
      <c r="E45" s="21">
        <v>0</v>
      </c>
      <c r="F45" s="21">
        <v>0</v>
      </c>
      <c r="G45" s="21">
        <f>F45-B45</f>
        <v>0</v>
      </c>
      <c r="H45" s="22"/>
      <c r="I45" s="32"/>
    </row>
    <row r="46" spans="1:9" ht="9.75" customHeight="1" x14ac:dyDescent="0.25">
      <c r="A46" s="3"/>
      <c r="B46" s="13"/>
      <c r="C46" s="13"/>
      <c r="D46" s="21"/>
      <c r="E46" s="50"/>
      <c r="F46" s="13"/>
      <c r="G46" s="21"/>
      <c r="H46" s="22"/>
      <c r="I46" s="32"/>
    </row>
    <row r="47" spans="1:9" ht="22.5" x14ac:dyDescent="0.25">
      <c r="A47" s="2" t="s">
        <v>48</v>
      </c>
      <c r="B47" s="18">
        <f>B13+B14+B15+B16+B17+B18+B19+B20+B33+B40+B41+B43</f>
        <v>33965231755</v>
      </c>
      <c r="C47" s="18">
        <f>C13+C14+C15+C16+C17+C18+C19+C20+C33+C40+C41+C43</f>
        <v>0</v>
      </c>
      <c r="D47" s="20">
        <f>B47+C47</f>
        <v>33965231755</v>
      </c>
      <c r="E47" s="51">
        <f>E13+E14+E15+E16+E17+E18+E19+E20+E33+E40+E41+E43</f>
        <v>37617441657.142998</v>
      </c>
      <c r="F47" s="18">
        <f>F13+F14+F15+F16+F17+F18+F19+F20+F33+F40+F41+F43</f>
        <v>37617441657.142998</v>
      </c>
      <c r="G47" s="18">
        <f>G13+G14+G15+G16+G17+G18+G19+G20+G33+G40+G41+G43</f>
        <v>3652209902.1429996</v>
      </c>
      <c r="H47" s="22"/>
      <c r="I47" s="32"/>
    </row>
    <row r="48" spans="1:9" x14ac:dyDescent="0.25">
      <c r="A48" s="3"/>
      <c r="B48" s="13"/>
      <c r="C48" s="13"/>
      <c r="D48" s="21"/>
      <c r="E48" s="13"/>
      <c r="F48" s="13"/>
      <c r="G48" s="21"/>
      <c r="H48" s="22"/>
      <c r="I48" s="32"/>
    </row>
    <row r="49" spans="1:9" ht="29.25" customHeight="1" x14ac:dyDescent="0.25">
      <c r="A49" s="2" t="s">
        <v>50</v>
      </c>
      <c r="B49" s="13"/>
      <c r="C49" s="23"/>
      <c r="D49" s="24"/>
      <c r="E49" s="23"/>
      <c r="F49" s="23"/>
      <c r="G49" s="20">
        <f>G47</f>
        <v>3652209902.1429996</v>
      </c>
      <c r="H49" s="22"/>
      <c r="I49" s="32"/>
    </row>
    <row r="50" spans="1:9" ht="7.5" customHeight="1" x14ac:dyDescent="0.25">
      <c r="A50" s="3"/>
      <c r="B50" s="13"/>
      <c r="C50" s="13"/>
      <c r="D50" s="21"/>
      <c r="E50" s="13"/>
      <c r="F50" s="13"/>
      <c r="G50" s="21"/>
      <c r="H50" s="22"/>
      <c r="I50" s="32"/>
    </row>
    <row r="51" spans="1:9" x14ac:dyDescent="0.25">
      <c r="A51" s="2" t="s">
        <v>49</v>
      </c>
      <c r="B51" s="20"/>
      <c r="C51" s="20"/>
      <c r="D51" s="21"/>
      <c r="E51" s="20"/>
      <c r="F51" s="20"/>
      <c r="G51" s="21"/>
      <c r="H51" s="22"/>
      <c r="I51" s="32"/>
    </row>
    <row r="52" spans="1:9" x14ac:dyDescent="0.25">
      <c r="A52" s="4" t="s">
        <v>59</v>
      </c>
      <c r="B52" s="20">
        <f>B54+B56+B58+B60+B62+B64+B66+B68</f>
        <v>52646113386</v>
      </c>
      <c r="C52" s="20">
        <f>C54+C56+C58+C60+C62+C64+C66+C68</f>
        <v>0</v>
      </c>
      <c r="D52" s="20">
        <f>B52+C52</f>
        <v>52646113386</v>
      </c>
      <c r="E52" s="20">
        <f>E54+E56+E58+E60+E62+E64+E66+E68</f>
        <v>54967403466.230003</v>
      </c>
      <c r="F52" s="20">
        <f>F54+F56+F58+F60+F62+F64+F66+F68</f>
        <v>54967403466.230003</v>
      </c>
      <c r="G52" s="20">
        <f>F52-B52</f>
        <v>2321290080.2300034</v>
      </c>
      <c r="H52" s="22"/>
      <c r="I52" s="32"/>
    </row>
    <row r="53" spans="1:9" ht="6" customHeight="1" x14ac:dyDescent="0.25">
      <c r="A53" s="4"/>
      <c r="B53" s="21"/>
      <c r="C53" s="21"/>
      <c r="D53" s="21"/>
      <c r="E53" s="21"/>
      <c r="F53" s="21"/>
      <c r="G53" s="21"/>
      <c r="H53" s="22"/>
      <c r="I53" s="32"/>
    </row>
    <row r="54" spans="1:9" ht="22.5" x14ac:dyDescent="0.25">
      <c r="A54" s="17" t="s">
        <v>51</v>
      </c>
      <c r="B54" s="21">
        <v>28092953750</v>
      </c>
      <c r="C54" s="21">
        <v>0</v>
      </c>
      <c r="D54" s="21">
        <f t="shared" si="4"/>
        <v>28092953750</v>
      </c>
      <c r="E54" s="21">
        <v>30237719736.870003</v>
      </c>
      <c r="F54" s="21">
        <f>E54</f>
        <v>30237719736.870003</v>
      </c>
      <c r="G54" s="21">
        <f>F54-B54</f>
        <v>2144765986.8700027</v>
      </c>
      <c r="H54" s="22"/>
      <c r="I54" s="32"/>
    </row>
    <row r="55" spans="1:9" ht="4.5" customHeight="1" x14ac:dyDescent="0.25">
      <c r="A55" s="17"/>
      <c r="B55" s="21"/>
      <c r="C55" s="21"/>
      <c r="D55" s="21"/>
      <c r="E55" s="21"/>
      <c r="F55" s="21"/>
      <c r="G55" s="21"/>
      <c r="H55" s="22"/>
      <c r="I55" s="32"/>
    </row>
    <row r="56" spans="1:9" ht="19.149999999999999" customHeight="1" x14ac:dyDescent="0.25">
      <c r="A56" s="17" t="s">
        <v>52</v>
      </c>
      <c r="B56" s="21">
        <v>5781790893</v>
      </c>
      <c r="C56" s="21">
        <v>0</v>
      </c>
      <c r="D56" s="21">
        <f t="shared" si="4"/>
        <v>5781790893</v>
      </c>
      <c r="E56" s="21">
        <v>5910626812.0100002</v>
      </c>
      <c r="F56" s="21">
        <f>E56</f>
        <v>5910626812.0100002</v>
      </c>
      <c r="G56" s="21">
        <f>F56-B56</f>
        <v>128835919.01000023</v>
      </c>
      <c r="H56" s="22"/>
      <c r="I56" s="32"/>
    </row>
    <row r="57" spans="1:9" ht="8.25" customHeight="1" x14ac:dyDescent="0.25">
      <c r="A57" s="17"/>
      <c r="B57" s="21"/>
      <c r="C57" s="21"/>
      <c r="D57" s="21">
        <f t="shared" si="4"/>
        <v>0</v>
      </c>
      <c r="E57" s="21"/>
      <c r="F57" s="21"/>
      <c r="G57" s="21"/>
      <c r="H57" s="22"/>
      <c r="I57" s="32"/>
    </row>
    <row r="58" spans="1:9" ht="22.5" x14ac:dyDescent="0.25">
      <c r="A58" s="17" t="s">
        <v>53</v>
      </c>
      <c r="B58" s="21">
        <v>9858301338</v>
      </c>
      <c r="C58" s="21">
        <v>0</v>
      </c>
      <c r="D58" s="21">
        <f t="shared" si="4"/>
        <v>9858301338</v>
      </c>
      <c r="E58" s="21">
        <v>9858301338</v>
      </c>
      <c r="F58" s="21">
        <f>E58</f>
        <v>9858301338</v>
      </c>
      <c r="G58" s="21">
        <f t="shared" si="2"/>
        <v>0</v>
      </c>
      <c r="H58" s="22"/>
      <c r="I58" s="32"/>
    </row>
    <row r="59" spans="1:9" ht="6.75" customHeight="1" x14ac:dyDescent="0.25">
      <c r="A59" s="17"/>
      <c r="B59" s="21"/>
      <c r="C59" s="21"/>
      <c r="D59" s="21"/>
      <c r="E59" s="21"/>
      <c r="F59" s="21"/>
      <c r="G59" s="21"/>
      <c r="H59" s="22"/>
      <c r="I59" s="32"/>
    </row>
    <row r="60" spans="1:9" ht="33.75" x14ac:dyDescent="0.25">
      <c r="A60" s="17" t="s">
        <v>54</v>
      </c>
      <c r="B60" s="21">
        <v>3706711478</v>
      </c>
      <c r="C60" s="21">
        <v>0</v>
      </c>
      <c r="D60" s="21">
        <f t="shared" si="4"/>
        <v>3706711478</v>
      </c>
      <c r="E60" s="21">
        <v>3698115307</v>
      </c>
      <c r="F60" s="21">
        <f>E60</f>
        <v>3698115307</v>
      </c>
      <c r="G60" s="21">
        <f t="shared" si="2"/>
        <v>-8596171</v>
      </c>
      <c r="H60" s="22"/>
      <c r="I60" s="32"/>
    </row>
    <row r="61" spans="1:9" ht="4.5" customHeight="1" x14ac:dyDescent="0.25">
      <c r="A61" s="17"/>
      <c r="B61" s="21"/>
      <c r="C61" s="21"/>
      <c r="D61" s="21"/>
      <c r="E61" s="21"/>
      <c r="F61" s="21"/>
      <c r="G61" s="21"/>
      <c r="H61" s="22"/>
      <c r="I61" s="32"/>
    </row>
    <row r="62" spans="1:9" x14ac:dyDescent="0.25">
      <c r="A62" s="17" t="s">
        <v>56</v>
      </c>
      <c r="B62" s="21">
        <v>1977449247</v>
      </c>
      <c r="C62" s="21">
        <v>0</v>
      </c>
      <c r="D62" s="21">
        <f t="shared" si="4"/>
        <v>1977449247</v>
      </c>
      <c r="E62" s="21">
        <v>2071250362.3299999</v>
      </c>
      <c r="F62" s="21">
        <f>E62</f>
        <v>2071250362.3299999</v>
      </c>
      <c r="G62" s="21">
        <f t="shared" si="2"/>
        <v>93801115.329999924</v>
      </c>
      <c r="H62" s="22"/>
      <c r="I62" s="32"/>
    </row>
    <row r="63" spans="1:9" ht="4.5" customHeight="1" x14ac:dyDescent="0.25">
      <c r="A63" s="17"/>
      <c r="B63" s="21"/>
      <c r="C63" s="21"/>
      <c r="D63" s="21"/>
      <c r="E63" s="21"/>
      <c r="F63" s="21"/>
      <c r="G63" s="21"/>
      <c r="H63" s="22"/>
      <c r="I63" s="32"/>
    </row>
    <row r="64" spans="1:9" ht="22.5" x14ac:dyDescent="0.25">
      <c r="A64" s="17" t="s">
        <v>55</v>
      </c>
      <c r="B64" s="21">
        <v>184243341</v>
      </c>
      <c r="C64" s="21">
        <v>0</v>
      </c>
      <c r="D64" s="21">
        <f t="shared" si="4"/>
        <v>184243341</v>
      </c>
      <c r="E64" s="21">
        <v>189731818.02000001</v>
      </c>
      <c r="F64" s="21">
        <f>E64</f>
        <v>189731818.02000001</v>
      </c>
      <c r="G64" s="21">
        <f t="shared" si="2"/>
        <v>5488477.0200000107</v>
      </c>
      <c r="H64" s="22"/>
      <c r="I64" s="32"/>
    </row>
    <row r="65" spans="1:9" ht="8.4499999999999993" customHeight="1" x14ac:dyDescent="0.25">
      <c r="A65" s="17"/>
      <c r="B65" s="21"/>
      <c r="C65" s="21"/>
      <c r="D65" s="21"/>
      <c r="E65" s="21"/>
      <c r="F65" s="21">
        <f t="shared" ref="F65:F68" si="10">E65</f>
        <v>0</v>
      </c>
      <c r="G65" s="21"/>
      <c r="H65" s="22"/>
      <c r="I65" s="32"/>
    </row>
    <row r="66" spans="1:9" ht="24" customHeight="1" x14ac:dyDescent="0.25">
      <c r="A66" s="33" t="s">
        <v>57</v>
      </c>
      <c r="B66" s="26">
        <v>228367897</v>
      </c>
      <c r="C66" s="26">
        <v>0</v>
      </c>
      <c r="D66" s="26">
        <f t="shared" si="4"/>
        <v>228367897</v>
      </c>
      <c r="E66" s="26">
        <v>242008368</v>
      </c>
      <c r="F66" s="26">
        <f t="shared" si="10"/>
        <v>242008368</v>
      </c>
      <c r="G66" s="26">
        <f t="shared" si="2"/>
        <v>13640471</v>
      </c>
      <c r="H66" s="22"/>
      <c r="I66" s="32"/>
    </row>
    <row r="67" spans="1:9" ht="3.75" customHeight="1" x14ac:dyDescent="0.25">
      <c r="A67" s="17"/>
      <c r="B67" s="21"/>
      <c r="C67" s="21"/>
      <c r="D67" s="21"/>
      <c r="E67" s="21"/>
      <c r="F67" s="21"/>
      <c r="G67" s="21"/>
      <c r="H67" s="22"/>
      <c r="I67" s="32"/>
    </row>
    <row r="68" spans="1:9" ht="25.9" customHeight="1" x14ac:dyDescent="0.25">
      <c r="A68" s="17" t="s">
        <v>58</v>
      </c>
      <c r="B68" s="21">
        <v>2816295442</v>
      </c>
      <c r="C68" s="21">
        <v>0</v>
      </c>
      <c r="D68" s="21">
        <f t="shared" si="4"/>
        <v>2816295442</v>
      </c>
      <c r="E68" s="21">
        <v>2759649724</v>
      </c>
      <c r="F68" s="21">
        <f t="shared" si="10"/>
        <v>2759649724</v>
      </c>
      <c r="G68" s="21">
        <f t="shared" si="2"/>
        <v>-56645718</v>
      </c>
      <c r="H68" s="22"/>
      <c r="I68" s="32"/>
    </row>
    <row r="69" spans="1:9" ht="3.6" customHeight="1" x14ac:dyDescent="0.25">
      <c r="A69" s="17"/>
      <c r="B69" s="21"/>
      <c r="C69" s="21"/>
      <c r="D69" s="21"/>
      <c r="E69" s="21"/>
      <c r="F69" s="21"/>
      <c r="G69" s="21"/>
      <c r="H69" s="22"/>
      <c r="I69" s="32"/>
    </row>
    <row r="70" spans="1:9" x14ac:dyDescent="0.25">
      <c r="A70" s="4" t="s">
        <v>60</v>
      </c>
      <c r="B70" s="21">
        <f>B72+B73+B74+B75</f>
        <v>2821631368</v>
      </c>
      <c r="C70" s="21">
        <f t="shared" ref="C70" si="11">C72+C73+C74+C75</f>
        <v>0</v>
      </c>
      <c r="D70" s="21">
        <f>D72+D73+D74+D75</f>
        <v>2821631368</v>
      </c>
      <c r="E70" s="21">
        <f>E72+E73+E74+E75</f>
        <v>4355780994.3400002</v>
      </c>
      <c r="F70" s="21">
        <f>F72+F73+F74+F75</f>
        <v>4355780994.3400002</v>
      </c>
      <c r="G70" s="21">
        <f>F70-B70</f>
        <v>1534149626.3400002</v>
      </c>
      <c r="H70" s="22"/>
      <c r="I70" s="32"/>
    </row>
    <row r="71" spans="1:9" ht="2.25" customHeight="1" x14ac:dyDescent="0.25">
      <c r="A71" s="4"/>
      <c r="B71" s="21"/>
      <c r="C71" s="21">
        <v>0</v>
      </c>
      <c r="D71" s="21">
        <f t="shared" si="4"/>
        <v>0</v>
      </c>
      <c r="E71" s="21"/>
      <c r="F71" s="21"/>
      <c r="G71" s="21">
        <f t="shared" si="2"/>
        <v>0</v>
      </c>
      <c r="H71" s="22"/>
      <c r="I71" s="32"/>
    </row>
    <row r="72" spans="1:9" ht="11.25" customHeight="1" x14ac:dyDescent="0.25">
      <c r="A72" s="17" t="s">
        <v>61</v>
      </c>
      <c r="B72" s="21">
        <v>0</v>
      </c>
      <c r="C72" s="21">
        <v>0</v>
      </c>
      <c r="D72" s="21">
        <f t="shared" si="4"/>
        <v>0</v>
      </c>
      <c r="E72" s="21">
        <v>0</v>
      </c>
      <c r="F72" s="21">
        <v>0</v>
      </c>
      <c r="G72" s="21">
        <f t="shared" si="2"/>
        <v>0</v>
      </c>
      <c r="H72" s="22"/>
      <c r="I72" s="32"/>
    </row>
    <row r="73" spans="1:9" ht="11.25" customHeight="1" x14ac:dyDescent="0.25">
      <c r="A73" s="17" t="s">
        <v>62</v>
      </c>
      <c r="B73" s="21">
        <v>0</v>
      </c>
      <c r="C73" s="21">
        <v>0</v>
      </c>
      <c r="D73" s="21">
        <f t="shared" si="4"/>
        <v>0</v>
      </c>
      <c r="E73" s="21">
        <v>0</v>
      </c>
      <c r="F73" s="21">
        <v>0</v>
      </c>
      <c r="G73" s="21">
        <f t="shared" si="2"/>
        <v>0</v>
      </c>
      <c r="H73" s="22"/>
      <c r="I73" s="32"/>
    </row>
    <row r="74" spans="1:9" ht="11.25" customHeight="1" x14ac:dyDescent="0.25">
      <c r="A74" s="17" t="s">
        <v>63</v>
      </c>
      <c r="B74" s="21">
        <v>0</v>
      </c>
      <c r="C74" s="21">
        <v>0</v>
      </c>
      <c r="D74" s="21">
        <f t="shared" si="4"/>
        <v>0</v>
      </c>
      <c r="E74" s="21">
        <v>0</v>
      </c>
      <c r="F74" s="21">
        <v>0</v>
      </c>
      <c r="G74" s="21">
        <f t="shared" si="2"/>
        <v>0</v>
      </c>
      <c r="H74" s="22"/>
      <c r="I74" s="32"/>
    </row>
    <row r="75" spans="1:9" ht="10.9" customHeight="1" x14ac:dyDescent="0.25">
      <c r="A75" s="17" t="s">
        <v>73</v>
      </c>
      <c r="B75" s="21">
        <v>2821631368</v>
      </c>
      <c r="C75" s="21">
        <v>0</v>
      </c>
      <c r="D75" s="21">
        <f>B75+C75</f>
        <v>2821631368</v>
      </c>
      <c r="E75" s="21">
        <v>4355780994.3400002</v>
      </c>
      <c r="F75" s="21">
        <f>E75</f>
        <v>4355780994.3400002</v>
      </c>
      <c r="G75" s="21">
        <f>F75-B75</f>
        <v>1534149626.3400002</v>
      </c>
      <c r="H75" s="22"/>
      <c r="I75" s="32"/>
    </row>
    <row r="76" spans="1:9" ht="3.75" customHeight="1" x14ac:dyDescent="0.25">
      <c r="A76" s="4"/>
      <c r="B76" s="21"/>
      <c r="C76" s="21">
        <v>0</v>
      </c>
      <c r="D76" s="21">
        <f t="shared" si="4"/>
        <v>0</v>
      </c>
      <c r="E76" s="21"/>
      <c r="F76" s="21">
        <f t="shared" ref="F76" si="12">E76</f>
        <v>0</v>
      </c>
      <c r="G76" s="21">
        <f t="shared" si="2"/>
        <v>0</v>
      </c>
      <c r="H76" s="22"/>
      <c r="I76" s="32"/>
    </row>
    <row r="77" spans="1:9" x14ac:dyDescent="0.25">
      <c r="A77" s="4" t="s">
        <v>64</v>
      </c>
      <c r="B77" s="21">
        <f>B78+B79</f>
        <v>69600000</v>
      </c>
      <c r="C77" s="21">
        <f t="shared" ref="C77:D77" si="13">C78+C79</f>
        <v>0</v>
      </c>
      <c r="D77" s="21">
        <f t="shared" si="13"/>
        <v>69600000</v>
      </c>
      <c r="E77" s="21">
        <f>E78+E79</f>
        <v>72410021.539999992</v>
      </c>
      <c r="F77" s="21">
        <f>F78+F79</f>
        <v>72410021.539999992</v>
      </c>
      <c r="G77" s="21">
        <f>F77-B77</f>
        <v>2810021.5399999917</v>
      </c>
      <c r="H77" s="22"/>
      <c r="I77" s="32"/>
    </row>
    <row r="78" spans="1:9" ht="22.5" x14ac:dyDescent="0.25">
      <c r="A78" s="17" t="s">
        <v>65</v>
      </c>
      <c r="B78" s="21">
        <v>69600000</v>
      </c>
      <c r="C78" s="21">
        <v>0</v>
      </c>
      <c r="D78" s="21">
        <f t="shared" si="4"/>
        <v>69600000</v>
      </c>
      <c r="E78" s="21">
        <v>72410021.539999992</v>
      </c>
      <c r="F78" s="21">
        <f>E78</f>
        <v>72410021.539999992</v>
      </c>
      <c r="G78" s="21">
        <f t="shared" ref="G78:G83" si="14">F78-B78</f>
        <v>2810021.5399999917</v>
      </c>
      <c r="H78" s="22"/>
      <c r="I78" s="32"/>
    </row>
    <row r="79" spans="1:9" x14ac:dyDescent="0.25">
      <c r="A79" s="17" t="s">
        <v>66</v>
      </c>
      <c r="B79" s="21">
        <v>0</v>
      </c>
      <c r="C79" s="21">
        <v>0</v>
      </c>
      <c r="D79" s="21">
        <f t="shared" si="4"/>
        <v>0</v>
      </c>
      <c r="E79" s="21">
        <v>0</v>
      </c>
      <c r="F79" s="21">
        <f t="shared" ref="F79:F80" si="15">E79</f>
        <v>0</v>
      </c>
      <c r="G79" s="21">
        <f t="shared" si="14"/>
        <v>0</v>
      </c>
      <c r="H79" s="22"/>
      <c r="I79" s="32"/>
    </row>
    <row r="80" spans="1:9" ht="3" customHeight="1" x14ac:dyDescent="0.25">
      <c r="A80" s="17"/>
      <c r="B80" s="21"/>
      <c r="C80" s="21">
        <v>0</v>
      </c>
      <c r="D80" s="21">
        <f t="shared" si="4"/>
        <v>0</v>
      </c>
      <c r="E80" s="21"/>
      <c r="F80" s="21">
        <f t="shared" si="15"/>
        <v>0</v>
      </c>
      <c r="G80" s="21">
        <f t="shared" si="14"/>
        <v>0</v>
      </c>
      <c r="H80" s="22"/>
      <c r="I80" s="32"/>
    </row>
    <row r="81" spans="1:9" ht="22.5" x14ac:dyDescent="0.25">
      <c r="A81" s="4" t="s">
        <v>9</v>
      </c>
      <c r="B81" s="21">
        <v>2726903207</v>
      </c>
      <c r="C81" s="21">
        <v>0</v>
      </c>
      <c r="D81" s="21">
        <f>B81+C81</f>
        <v>2726903207</v>
      </c>
      <c r="E81" s="21">
        <v>2906056532.8499999</v>
      </c>
      <c r="F81" s="21">
        <f>E81</f>
        <v>2906056532.8499999</v>
      </c>
      <c r="G81" s="21">
        <f>F81-B81</f>
        <v>179153325.8499999</v>
      </c>
      <c r="H81" s="22"/>
      <c r="I81" s="32"/>
    </row>
    <row r="82" spans="1:9" x14ac:dyDescent="0.25">
      <c r="A82" s="4" t="s">
        <v>10</v>
      </c>
      <c r="B82" s="14">
        <f>B83</f>
        <v>1</v>
      </c>
      <c r="C82" s="14">
        <v>0</v>
      </c>
      <c r="D82" s="21">
        <f>B82+C82</f>
        <v>1</v>
      </c>
      <c r="E82" s="21">
        <f>E83</f>
        <v>189780502.95000002</v>
      </c>
      <c r="F82" s="21">
        <f>F83</f>
        <v>189780502.95000002</v>
      </c>
      <c r="G82" s="21">
        <f t="shared" si="14"/>
        <v>189780501.95000002</v>
      </c>
      <c r="H82" s="22"/>
      <c r="I82" s="32"/>
    </row>
    <row r="83" spans="1:9" ht="22.5" x14ac:dyDescent="0.25">
      <c r="A83" s="4" t="s">
        <v>4</v>
      </c>
      <c r="B83" s="14">
        <v>1</v>
      </c>
      <c r="C83" s="14">
        <v>0</v>
      </c>
      <c r="D83" s="21">
        <f t="shared" si="4"/>
        <v>1</v>
      </c>
      <c r="E83" s="21">
        <v>189780502.95000002</v>
      </c>
      <c r="F83" s="21">
        <f>E83</f>
        <v>189780502.95000002</v>
      </c>
      <c r="G83" s="21">
        <f t="shared" si="14"/>
        <v>189780501.95000002</v>
      </c>
      <c r="H83" s="22"/>
      <c r="I83" s="32"/>
    </row>
    <row r="84" spans="1:9" x14ac:dyDescent="0.25">
      <c r="A84" s="4"/>
      <c r="B84" s="21"/>
      <c r="C84" s="21"/>
      <c r="D84" s="21"/>
      <c r="E84" s="21"/>
      <c r="F84" s="21"/>
      <c r="G84" s="21"/>
      <c r="H84" s="22"/>
      <c r="I84" s="32"/>
    </row>
    <row r="85" spans="1:9" ht="22.5" x14ac:dyDescent="0.25">
      <c r="A85" s="2" t="s">
        <v>67</v>
      </c>
      <c r="B85" s="20">
        <f>B52+B70+B77+B81+B82</f>
        <v>58264247962</v>
      </c>
      <c r="C85" s="20">
        <f>C52+C70+C77+C81+C82</f>
        <v>0</v>
      </c>
      <c r="D85" s="20">
        <f t="shared" si="4"/>
        <v>58264247962</v>
      </c>
      <c r="E85" s="20">
        <f>E52+E70+E77+E81+E82</f>
        <v>62491431517.910004</v>
      </c>
      <c r="F85" s="20">
        <f>F52+F70+F77+F81+F82</f>
        <v>62491431517.910004</v>
      </c>
      <c r="G85" s="20">
        <f>F85-B85</f>
        <v>4227183555.9100037</v>
      </c>
      <c r="H85" s="22"/>
      <c r="I85" s="32"/>
    </row>
    <row r="86" spans="1:9" x14ac:dyDescent="0.25">
      <c r="A86" s="2"/>
      <c r="B86" s="20"/>
      <c r="C86" s="20"/>
      <c r="D86" s="21"/>
      <c r="E86" s="20"/>
      <c r="F86" s="20"/>
      <c r="G86" s="21"/>
      <c r="H86" s="22"/>
      <c r="I86" s="32"/>
    </row>
    <row r="87" spans="1:9" ht="11.25" customHeight="1" x14ac:dyDescent="0.25">
      <c r="A87" s="2" t="s">
        <v>71</v>
      </c>
      <c r="B87" s="20">
        <f>B88</f>
        <v>0</v>
      </c>
      <c r="C87" s="20">
        <f t="shared" ref="C87:D87" si="16">C88</f>
        <v>0</v>
      </c>
      <c r="D87" s="20">
        <f t="shared" si="16"/>
        <v>0</v>
      </c>
      <c r="E87" s="20">
        <f>E88</f>
        <v>0</v>
      </c>
      <c r="F87" s="20">
        <f t="shared" ref="F87" si="17">F88</f>
        <v>0</v>
      </c>
      <c r="G87" s="20">
        <f t="shared" ref="G87" si="18">G88</f>
        <v>0</v>
      </c>
      <c r="H87" s="22"/>
      <c r="I87" s="32"/>
    </row>
    <row r="88" spans="1:9" ht="14.25" customHeight="1" x14ac:dyDescent="0.25">
      <c r="A88" s="4" t="s">
        <v>72</v>
      </c>
      <c r="B88" s="21">
        <v>0</v>
      </c>
      <c r="C88" s="21">
        <v>0</v>
      </c>
      <c r="D88" s="21">
        <f>B88+C88</f>
        <v>0</v>
      </c>
      <c r="E88" s="21">
        <v>0</v>
      </c>
      <c r="F88" s="21">
        <f>E88</f>
        <v>0</v>
      </c>
      <c r="G88" s="21">
        <f>F88-B88</f>
        <v>0</v>
      </c>
      <c r="H88" s="22"/>
      <c r="I88" s="32"/>
    </row>
    <row r="89" spans="1:9" ht="8.25" customHeight="1" x14ac:dyDescent="0.25">
      <c r="A89" s="4"/>
      <c r="B89" s="21"/>
      <c r="C89" s="21"/>
      <c r="D89" s="21"/>
      <c r="E89" s="21"/>
      <c r="F89" s="21"/>
      <c r="G89" s="21"/>
      <c r="H89" s="22"/>
      <c r="I89" s="32"/>
    </row>
    <row r="90" spans="1:9" x14ac:dyDescent="0.25">
      <c r="A90" s="3"/>
      <c r="B90" s="20"/>
      <c r="C90" s="20"/>
      <c r="D90" s="21"/>
      <c r="E90" s="20"/>
      <c r="F90" s="20"/>
      <c r="G90" s="21"/>
      <c r="H90" s="22"/>
      <c r="I90" s="32"/>
    </row>
    <row r="91" spans="1:9" x14ac:dyDescent="0.25">
      <c r="A91" s="2" t="s">
        <v>68</v>
      </c>
      <c r="B91" s="18">
        <f>B47+B85+B87</f>
        <v>92229479717</v>
      </c>
      <c r="C91" s="18">
        <f>C47+C85+C87</f>
        <v>0</v>
      </c>
      <c r="D91" s="20">
        <f t="shared" ref="D91" si="19">B91+C91</f>
        <v>92229479717</v>
      </c>
      <c r="E91" s="18">
        <f>E47+E85+E87</f>
        <v>100108873175.05301</v>
      </c>
      <c r="F91" s="18">
        <f>F47+F85+F87</f>
        <v>100108873175.05301</v>
      </c>
      <c r="G91" s="20">
        <f>F91-B91</f>
        <v>7879393458.053009</v>
      </c>
      <c r="H91" s="22"/>
      <c r="I91" s="32"/>
    </row>
    <row r="92" spans="1:9" ht="11.25" customHeight="1" x14ac:dyDescent="0.25">
      <c r="A92" s="3"/>
      <c r="B92" s="6"/>
      <c r="C92" s="6"/>
      <c r="D92" s="21"/>
      <c r="E92" s="6"/>
      <c r="F92" s="6"/>
      <c r="G92" s="21"/>
      <c r="I92" s="32"/>
    </row>
    <row r="93" spans="1:9" x14ac:dyDescent="0.25">
      <c r="A93" s="5" t="s">
        <v>1</v>
      </c>
      <c r="B93" s="6"/>
      <c r="C93" s="6"/>
      <c r="D93" s="21"/>
      <c r="E93" s="6"/>
      <c r="F93" s="6"/>
      <c r="G93" s="21"/>
      <c r="I93" s="32"/>
    </row>
    <row r="94" spans="1:9" ht="24.75" customHeight="1" x14ac:dyDescent="0.25">
      <c r="A94" s="9" t="s">
        <v>69</v>
      </c>
      <c r="B94" s="6"/>
      <c r="C94" s="6"/>
      <c r="D94" s="21"/>
      <c r="E94" s="29"/>
      <c r="F94" s="6"/>
      <c r="G94" s="21"/>
      <c r="I94" s="32"/>
    </row>
    <row r="95" spans="1:9" ht="24.75" customHeight="1" x14ac:dyDescent="0.25">
      <c r="A95" s="9" t="s">
        <v>2</v>
      </c>
      <c r="B95" s="6"/>
      <c r="C95" s="6"/>
      <c r="D95" s="21"/>
      <c r="E95" s="29"/>
      <c r="F95" s="6"/>
      <c r="G95" s="21"/>
      <c r="I95" s="32"/>
    </row>
    <row r="96" spans="1:9" x14ac:dyDescent="0.25">
      <c r="A96" s="2" t="s">
        <v>3</v>
      </c>
      <c r="B96" s="6"/>
      <c r="C96" s="6"/>
      <c r="D96" s="21"/>
      <c r="E96" s="6"/>
      <c r="F96" s="6"/>
      <c r="G96" s="21"/>
      <c r="I96" s="32"/>
    </row>
    <row r="97" spans="1:9" ht="9" customHeight="1" thickBot="1" x14ac:dyDescent="0.3">
      <c r="A97" s="7"/>
      <c r="B97" s="8"/>
      <c r="C97" s="8"/>
      <c r="D97" s="8"/>
      <c r="E97" s="8"/>
      <c r="F97" s="8"/>
      <c r="G97" s="8"/>
      <c r="I97" s="32"/>
    </row>
    <row r="98" spans="1:9" x14ac:dyDescent="0.25">
      <c r="B98" s="1"/>
      <c r="E98" s="25"/>
      <c r="F98" s="22"/>
      <c r="I98" s="32"/>
    </row>
    <row r="99" spans="1:9" x14ac:dyDescent="0.25">
      <c r="E99" s="1">
        <v>0</v>
      </c>
    </row>
    <row r="100" spans="1:9" x14ac:dyDescent="0.25">
      <c r="E100" s="25"/>
      <c r="F100" s="22"/>
    </row>
    <row r="101" spans="1:9" x14ac:dyDescent="0.25">
      <c r="E101" s="22"/>
    </row>
  </sheetData>
  <autoFilter ref="A70:G83" xr:uid="{00000000-0001-0000-0000-000000000000}"/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Admin</cp:lastModifiedBy>
  <cp:lastPrinted>2024-01-20T21:17:06Z</cp:lastPrinted>
  <dcterms:created xsi:type="dcterms:W3CDTF">2016-11-14T19:23:00Z</dcterms:created>
  <dcterms:modified xsi:type="dcterms:W3CDTF">2024-05-09T22:31:45Z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